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4519"/>
</workbook>
</file>

<file path=xl/calcChain.xml><?xml version="1.0" encoding="utf-8"?>
<calcChain xmlns="http://schemas.openxmlformats.org/spreadsheetml/2006/main">
  <c r="E19" i="1"/>
  <c r="F19" i="2"/>
  <c r="E64" i="1"/>
  <c r="F64" i="2"/>
  <c r="E66" i="1"/>
  <c r="E67"/>
  <c r="E62"/>
  <c r="E60"/>
  <c r="E43"/>
  <c r="E58"/>
  <c r="E51" s="1"/>
  <c r="E56"/>
  <c r="E54"/>
  <c r="E52"/>
  <c r="E49"/>
  <c r="E47"/>
  <c r="E44"/>
  <c r="E41"/>
  <c r="E39"/>
  <c r="E38" s="1"/>
  <c r="E33"/>
  <c r="E32" s="1"/>
  <c r="E30"/>
  <c r="E28"/>
  <c r="E26"/>
  <c r="E25" s="1"/>
  <c r="E23"/>
  <c r="E14"/>
  <c r="E9"/>
  <c r="E10"/>
  <c r="F66" i="2"/>
  <c r="F67"/>
  <c r="F62"/>
  <c r="F60"/>
  <c r="F58"/>
  <c r="F56"/>
  <c r="F54"/>
  <c r="F52"/>
  <c r="F49"/>
  <c r="F47"/>
  <c r="F46" s="1"/>
  <c r="F44"/>
  <c r="F43" s="1"/>
  <c r="F39"/>
  <c r="F41"/>
  <c r="F33"/>
  <c r="F32" s="1"/>
  <c r="F30"/>
  <c r="F28"/>
  <c r="F23"/>
  <c r="F26"/>
  <c r="F14"/>
  <c r="F9"/>
  <c r="F10"/>
  <c r="F38" l="1"/>
  <c r="F51"/>
  <c r="F25"/>
  <c r="E46" i="1"/>
  <c r="E13"/>
  <c r="F13" i="2"/>
  <c r="E69" i="1" l="1"/>
  <c r="F69" i="2"/>
</calcChain>
</file>

<file path=xl/sharedStrings.xml><?xml version="1.0" encoding="utf-8"?>
<sst xmlns="http://schemas.openxmlformats.org/spreadsheetml/2006/main" count="492" uniqueCount="101">
  <si>
    <t>Единица измерения:</t>
  </si>
  <si>
    <t>руб.</t>
  </si>
  <si>
    <t>5</t>
  </si>
  <si>
    <t>Наименование показателя</t>
  </si>
  <si>
    <t>1</t>
  </si>
  <si>
    <t>КБК</t>
  </si>
  <si>
    <t>КФСР</t>
  </si>
  <si>
    <t>2</t>
  </si>
  <si>
    <t>КЦСР</t>
  </si>
  <si>
    <t>3</t>
  </si>
  <si>
    <t>КВР</t>
  </si>
  <si>
    <t>4</t>
  </si>
  <si>
    <t>Текущий год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</si>
  <si>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</si>
  <si>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</si>
  <si>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</si>
  <si>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</si>
  <si>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</si>
  <si>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</si>
  <si>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</si>
  <si>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</si>
  <si>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</si>
  <si>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Финансовое обеспечение выполнения функций государственными органами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</si>
  <si>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</si>
  <si>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</si>
  <si>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</si>
  <si>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</si>
  <si>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</si>
  <si>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</si>
  <si>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</si>
  <si>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</si>
  <si>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</si>
  <si>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</si>
  <si>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</si>
  <si>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</si>
  <si>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</si>
  <si>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</si>
  <si>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0203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</si>
  <si>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</si>
  <si>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</t>
  </si>
  <si>
    <t>0310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</si>
  <si>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</si>
  <si>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</si>
  <si>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</si>
  <si>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</si>
  <si>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</si>
  <si>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</si>
  <si>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</si>
  <si>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</si>
  <si>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9900700050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</si>
  <si>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</si>
  <si>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</si>
  <si>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</si>
  <si>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99001R5550</t>
  </si>
  <si>
    <t>Реализация приоритетного проекта "Формирование комфортной городской среды"</t>
  </si>
  <si>
    <t>243</t>
  </si>
  <si>
    <t>Закупка товаров, работ, услуг в целях капитального ремонта государственного (муниципального) имущества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</si>
  <si>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</si>
  <si>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</si>
  <si>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</si>
  <si>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9900760350</t>
  </si>
  <si>
    <t>Прочие мероприятия по благоустройству поселения</t>
  </si>
  <si>
    <t>99007S5550</t>
  </si>
  <si>
    <t>Софинансирование. Реализация приоритетного проекта "Формирование комфортной городской среды"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</si>
  <si>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</si>
  <si>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</si>
  <si>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</si>
  <si>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321</t>
  </si>
  <si>
    <t>Пособия, компенсации и иные социальные выплаты гражданам, кроме публичных нормативных обязательств</t>
  </si>
  <si>
    <t>ВСЕГО:</t>
  </si>
  <si>
    <t/>
  </si>
  <si>
    <t>901</t>
  </si>
  <si>
    <t>КВСР</t>
  </si>
  <si>
    <t>Ведомственная структура расходов бюджета Архангельского сельского поселения</t>
  </si>
  <si>
    <t>6</t>
  </si>
  <si>
    <t>0107</t>
  </si>
  <si>
    <t>9900402004</t>
  </si>
  <si>
    <t>880</t>
  </si>
  <si>
    <t>9900020400</t>
  </si>
  <si>
    <t>9900000030</t>
  </si>
  <si>
    <t>9900020300</t>
  </si>
  <si>
    <t>9900011700</t>
  </si>
  <si>
    <t>9900051180</t>
  </si>
  <si>
    <t>9900024600</t>
  </si>
  <si>
    <t>9900046020</t>
  </si>
  <si>
    <t>9900011200</t>
  </si>
  <si>
    <t>9900011100</t>
  </si>
  <si>
    <t>9900011400</t>
  </si>
  <si>
    <t>9900011500</t>
  </si>
  <si>
    <t>9900060310</t>
  </si>
  <si>
    <t>9900060350</t>
  </si>
  <si>
    <t>9900012750</t>
  </si>
  <si>
    <t>0605</t>
  </si>
  <si>
    <t>990G2S3120</t>
  </si>
  <si>
    <t>Другие вопросы в области охраны окружающей среды</t>
  </si>
  <si>
    <t>Создание и содержание мест (площадок) накопления твердых коммунальных отходов</t>
  </si>
  <si>
    <t>853</t>
  </si>
  <si>
    <t>Уплата иных платежей</t>
  </si>
  <si>
    <t>Распределение бюджетных ассигнований бюджета Архангельского сельского поселения  по разделам, подразделам, целевым статьям и группам видов расходов классификации расходов бюджета за 3кв. 2020 года</t>
  </si>
  <si>
    <t xml:space="preserve">Приложение № 1  к решению Совета депутатов Архангельского сельского поселения  от "30" октября  2020г.№22                                                                      "О внесении изменений в решение Совета депутатов Архангельского сельского поселения от 25.12.2019г. №6 "О бюджете Архангельского сельского поселения на 2020 год и плановый период 2021 и 2022 годов"                                                                                  </t>
  </si>
  <si>
    <t xml:space="preserve">Приложение № 1  к решению Совета депутатов Архангельского сельского поселения  от "30" октября 2020г. №22                                                                      "О внесении измений в решение Совета депутатов Архангельского сельского поселения от 25.12.2019г. №6 "О бюджете Архангельского сельского поселения на 2020 год и плановый период 2021 и 2022 годов"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</si>
</sst>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7">
    <font>
      <sz val="10"/>
      <name val="Arial"/>
    </font>
    <font>
      <b/>
      <sz val="8"/>
      <name val="Arial"/>
      <family val="2"/>
      <charset val="204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4" fontId="4" fillId="0" borderId="6" xfId="0" applyNumberFormat="1" applyFont="1" applyBorder="1" applyAlignment="1" applyProtection="1">
      <alignment horizontal="righ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" fontId="1" fillId="0" borderId="3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4" fillId="0" borderId="10" xfId="0" applyNumberFormat="1" applyFont="1" applyBorder="1" applyAlignment="1" applyProtection="1">
      <alignment horizontal="left" vertical="top" wrapText="1"/>
    </xf>
    <xf numFmtId="49" fontId="4" fillId="0" borderId="10" xfId="0" applyNumberFormat="1" applyFont="1" applyBorder="1" applyAlignment="1" applyProtection="1">
      <alignment horizontal="center" vertical="top" wrapText="1"/>
    </xf>
    <xf numFmtId="4" fontId="4" fillId="0" borderId="10" xfId="0" applyNumberFormat="1" applyFont="1" applyBorder="1" applyAlignment="1" applyProtection="1">
      <alignment horizontal="right" vertical="top" wrapText="1"/>
    </xf>
    <xf numFmtId="49" fontId="5" fillId="0" borderId="10" xfId="0" applyNumberFormat="1" applyFont="1" applyBorder="1" applyAlignment="1" applyProtection="1">
      <alignment horizontal="left" vertical="top" wrapText="1"/>
    </xf>
    <xf numFmtId="49" fontId="5" fillId="0" borderId="10" xfId="0" applyNumberFormat="1" applyFont="1" applyBorder="1" applyAlignment="1" applyProtection="1">
      <alignment horizontal="center" vertical="top" wrapText="1"/>
    </xf>
    <xf numFmtId="4" fontId="5" fillId="0" borderId="10" xfId="0" applyNumberFormat="1" applyFont="1" applyBorder="1" applyAlignment="1" applyProtection="1">
      <alignment horizontal="right" vertical="top" wrapText="1"/>
    </xf>
    <xf numFmtId="49" fontId="1" fillId="0" borderId="10" xfId="0" applyNumberFormat="1" applyFont="1" applyBorder="1" applyAlignment="1" applyProtection="1">
      <alignment horizontal="left" vertical="top" wrapText="1"/>
    </xf>
    <xf numFmtId="49" fontId="1" fillId="0" borderId="10" xfId="0" applyNumberFormat="1" applyFont="1" applyBorder="1" applyAlignment="1" applyProtection="1">
      <alignment horizontal="center" vertical="top" wrapText="1"/>
    </xf>
    <xf numFmtId="4" fontId="1" fillId="0" borderId="10" xfId="0" applyNumberFormat="1" applyFont="1" applyBorder="1" applyAlignment="1" applyProtection="1">
      <alignment horizontal="right" vertical="top" wrapText="1"/>
    </xf>
    <xf numFmtId="0" fontId="6" fillId="0" borderId="0" xfId="0" applyFont="1" applyAlignment="1">
      <alignment horizontal="righ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1" fillId="0" borderId="8" xfId="0" applyNumberFormat="1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9"/>
  <sheetViews>
    <sheetView workbookViewId="0">
      <selection activeCell="H1" sqref="H1"/>
    </sheetView>
  </sheetViews>
  <sheetFormatPr defaultRowHeight="12.75" customHeight="1"/>
  <cols>
    <col min="1" max="1" width="40.7109375" customWidth="1"/>
    <col min="2" max="2" width="10.5703125" customWidth="1"/>
    <col min="3" max="3" width="17.140625" customWidth="1"/>
    <col min="4" max="4" width="6.85546875" customWidth="1"/>
    <col min="5" max="5" width="15.7109375" customWidth="1"/>
  </cols>
  <sheetData>
    <row r="1" spans="1:5" ht="77.25" customHeight="1">
      <c r="A1" s="16"/>
      <c r="B1" s="27" t="s">
        <v>99</v>
      </c>
      <c r="C1" s="27"/>
      <c r="D1" s="27"/>
      <c r="E1" s="27"/>
    </row>
    <row r="3" spans="1:5" ht="54.75" customHeight="1">
      <c r="A3" s="28" t="s">
        <v>98</v>
      </c>
      <c r="B3" s="28"/>
      <c r="C3" s="28"/>
      <c r="D3" s="28"/>
      <c r="E3" s="28"/>
    </row>
    <row r="4" spans="1:5" ht="15.75">
      <c r="B4" s="1"/>
      <c r="C4" s="1"/>
      <c r="D4" s="1"/>
      <c r="E4" s="1"/>
    </row>
    <row r="5" spans="1:5" ht="13.5" customHeight="1">
      <c r="A5" s="29" t="s">
        <v>0</v>
      </c>
      <c r="B5" s="29"/>
      <c r="C5" s="2"/>
      <c r="E5" s="17" t="s">
        <v>1</v>
      </c>
    </row>
    <row r="6" spans="1:5">
      <c r="A6" s="30" t="s">
        <v>3</v>
      </c>
      <c r="B6" s="32" t="s">
        <v>5</v>
      </c>
      <c r="C6" s="33"/>
      <c r="D6" s="33"/>
      <c r="E6" s="30" t="s">
        <v>12</v>
      </c>
    </row>
    <row r="7" spans="1:5">
      <c r="A7" s="31"/>
      <c r="B7" s="4" t="s">
        <v>6</v>
      </c>
      <c r="C7" s="4" t="s">
        <v>8</v>
      </c>
      <c r="D7" s="4" t="s">
        <v>10</v>
      </c>
      <c r="E7" s="31"/>
    </row>
    <row r="8" spans="1:5">
      <c r="A8" s="3" t="s">
        <v>4</v>
      </c>
      <c r="B8" s="3" t="s">
        <v>7</v>
      </c>
      <c r="C8" s="3" t="s">
        <v>9</v>
      </c>
      <c r="D8" s="3" t="s">
        <v>11</v>
      </c>
      <c r="E8" s="3" t="s">
        <v>2</v>
      </c>
    </row>
    <row r="9" spans="1:5" ht="31.5">
      <c r="A9" s="5" t="s">
        <v>14</v>
      </c>
      <c r="B9" s="6" t="s">
        <v>13</v>
      </c>
      <c r="C9" s="6"/>
      <c r="D9" s="6"/>
      <c r="E9" s="7">
        <f>E10</f>
        <v>449298</v>
      </c>
    </row>
    <row r="10" spans="1:5">
      <c r="A10" s="5" t="s">
        <v>15</v>
      </c>
      <c r="B10" s="6" t="s">
        <v>13</v>
      </c>
      <c r="C10" s="6" t="s">
        <v>80</v>
      </c>
      <c r="D10" s="6"/>
      <c r="E10" s="7">
        <f>E11+E12</f>
        <v>449298</v>
      </c>
    </row>
    <row r="11" spans="1:5" ht="22.5">
      <c r="A11" s="8" t="s">
        <v>17</v>
      </c>
      <c r="B11" s="9" t="s">
        <v>13</v>
      </c>
      <c r="C11" s="9" t="s">
        <v>80</v>
      </c>
      <c r="D11" s="9" t="s">
        <v>16</v>
      </c>
      <c r="E11" s="10">
        <v>345083</v>
      </c>
    </row>
    <row r="12" spans="1:5" ht="45">
      <c r="A12" s="8" t="s">
        <v>19</v>
      </c>
      <c r="B12" s="9" t="s">
        <v>13</v>
      </c>
      <c r="C12" s="9" t="s">
        <v>80</v>
      </c>
      <c r="D12" s="9" t="s">
        <v>18</v>
      </c>
      <c r="E12" s="10">
        <v>104215</v>
      </c>
    </row>
    <row r="13" spans="1:5" ht="52.5">
      <c r="A13" s="5" t="s">
        <v>21</v>
      </c>
      <c r="B13" s="6" t="s">
        <v>20</v>
      </c>
      <c r="C13" s="6"/>
      <c r="D13" s="6"/>
      <c r="E13" s="7">
        <f>E14+E19</f>
        <v>2152369.44</v>
      </c>
    </row>
    <row r="14" spans="1:5" ht="21">
      <c r="A14" s="5" t="s">
        <v>22</v>
      </c>
      <c r="B14" s="6" t="s">
        <v>20</v>
      </c>
      <c r="C14" s="6" t="s">
        <v>78</v>
      </c>
      <c r="D14" s="6"/>
      <c r="E14" s="7">
        <f>E15+E16+E17+E18</f>
        <v>2149799.89</v>
      </c>
    </row>
    <row r="15" spans="1:5" ht="22.5">
      <c r="A15" s="8" t="s">
        <v>17</v>
      </c>
      <c r="B15" s="9" t="s">
        <v>20</v>
      </c>
      <c r="C15" s="9" t="s">
        <v>78</v>
      </c>
      <c r="D15" s="9" t="s">
        <v>16</v>
      </c>
      <c r="E15" s="10">
        <v>1110822</v>
      </c>
    </row>
    <row r="16" spans="1:5" ht="45">
      <c r="A16" s="8" t="s">
        <v>19</v>
      </c>
      <c r="B16" s="9" t="s">
        <v>20</v>
      </c>
      <c r="C16" s="9" t="s">
        <v>78</v>
      </c>
      <c r="D16" s="9" t="s">
        <v>18</v>
      </c>
      <c r="E16" s="10">
        <v>335468</v>
      </c>
    </row>
    <row r="17" spans="1:5" ht="22.5">
      <c r="A17" s="8" t="s">
        <v>24</v>
      </c>
      <c r="B17" s="9" t="s">
        <v>20</v>
      </c>
      <c r="C17" s="9" t="s">
        <v>78</v>
      </c>
      <c r="D17" s="9" t="s">
        <v>23</v>
      </c>
      <c r="E17" s="10">
        <v>199220.69</v>
      </c>
    </row>
    <row r="18" spans="1:5" ht="33.75">
      <c r="A18" s="8" t="s">
        <v>26</v>
      </c>
      <c r="B18" s="9" t="s">
        <v>20</v>
      </c>
      <c r="C18" s="9" t="s">
        <v>78</v>
      </c>
      <c r="D18" s="9" t="s">
        <v>25</v>
      </c>
      <c r="E18" s="10">
        <v>504289.2</v>
      </c>
    </row>
    <row r="19" spans="1:5" ht="21">
      <c r="A19" s="5" t="s">
        <v>22</v>
      </c>
      <c r="B19" s="6" t="s">
        <v>20</v>
      </c>
      <c r="C19" s="6" t="s">
        <v>78</v>
      </c>
      <c r="D19" s="6"/>
      <c r="E19" s="7">
        <f>E20+E21+E22</f>
        <v>2569.5500000000002</v>
      </c>
    </row>
    <row r="20" spans="1:5" ht="22.5">
      <c r="A20" s="8" t="s">
        <v>28</v>
      </c>
      <c r="B20" s="9" t="s">
        <v>20</v>
      </c>
      <c r="C20" s="9" t="s">
        <v>78</v>
      </c>
      <c r="D20" s="9" t="s">
        <v>27</v>
      </c>
      <c r="E20" s="10">
        <v>0</v>
      </c>
    </row>
    <row r="21" spans="1:5">
      <c r="A21" s="8" t="s">
        <v>30</v>
      </c>
      <c r="B21" s="9" t="s">
        <v>20</v>
      </c>
      <c r="C21" s="9" t="s">
        <v>78</v>
      </c>
      <c r="D21" s="9" t="s">
        <v>29</v>
      </c>
      <c r="E21" s="10">
        <v>1075</v>
      </c>
    </row>
    <row r="22" spans="1:5">
      <c r="A22" s="18" t="s">
        <v>97</v>
      </c>
      <c r="B22" s="19" t="s">
        <v>20</v>
      </c>
      <c r="C22" s="19" t="s">
        <v>78</v>
      </c>
      <c r="D22" s="19" t="s">
        <v>96</v>
      </c>
      <c r="E22" s="20">
        <v>1494.55</v>
      </c>
    </row>
    <row r="23" spans="1:5">
      <c r="A23" s="21"/>
      <c r="B23" s="22" t="s">
        <v>75</v>
      </c>
      <c r="C23" s="22" t="s">
        <v>76</v>
      </c>
      <c r="D23" s="22"/>
      <c r="E23" s="23">
        <f>E24</f>
        <v>0</v>
      </c>
    </row>
    <row r="24" spans="1:5">
      <c r="A24" s="18"/>
      <c r="B24" s="19" t="s">
        <v>75</v>
      </c>
      <c r="C24" s="19" t="s">
        <v>76</v>
      </c>
      <c r="D24" s="19" t="s">
        <v>77</v>
      </c>
      <c r="E24" s="20">
        <v>0</v>
      </c>
    </row>
    <row r="25" spans="1:5">
      <c r="A25" s="5" t="s">
        <v>32</v>
      </c>
      <c r="B25" s="6" t="s">
        <v>31</v>
      </c>
      <c r="C25" s="6"/>
      <c r="D25" s="6"/>
      <c r="E25" s="7">
        <f>E26+E28+E30</f>
        <v>51305</v>
      </c>
    </row>
    <row r="26" spans="1:5" ht="52.5">
      <c r="A26" s="5" t="s">
        <v>33</v>
      </c>
      <c r="B26" s="6" t="s">
        <v>31</v>
      </c>
      <c r="C26" s="6" t="s">
        <v>79</v>
      </c>
      <c r="D26" s="6"/>
      <c r="E26" s="7">
        <f>E27</f>
        <v>1700</v>
      </c>
    </row>
    <row r="27" spans="1:5">
      <c r="A27" s="8" t="s">
        <v>35</v>
      </c>
      <c r="B27" s="9" t="s">
        <v>31</v>
      </c>
      <c r="C27" s="9" t="s">
        <v>79</v>
      </c>
      <c r="D27" s="9" t="s">
        <v>34</v>
      </c>
      <c r="E27" s="10">
        <v>1700</v>
      </c>
    </row>
    <row r="28" spans="1:5" ht="42">
      <c r="A28" s="5" t="s">
        <v>36</v>
      </c>
      <c r="B28" s="6" t="s">
        <v>31</v>
      </c>
      <c r="C28" s="6" t="s">
        <v>81</v>
      </c>
      <c r="D28" s="6"/>
      <c r="E28" s="7">
        <f>E29</f>
        <v>1305</v>
      </c>
    </row>
    <row r="29" spans="1:5" ht="33.75">
      <c r="A29" s="8" t="s">
        <v>26</v>
      </c>
      <c r="B29" s="9" t="s">
        <v>31</v>
      </c>
      <c r="C29" s="9" t="s">
        <v>81</v>
      </c>
      <c r="D29" s="9" t="s">
        <v>25</v>
      </c>
      <c r="E29" s="10">
        <v>1305</v>
      </c>
    </row>
    <row r="30" spans="1:5" ht="21">
      <c r="A30" s="5" t="s">
        <v>22</v>
      </c>
      <c r="B30" s="6" t="s">
        <v>31</v>
      </c>
      <c r="C30" s="6" t="s">
        <v>78</v>
      </c>
      <c r="D30" s="6"/>
      <c r="E30" s="7">
        <f>E31</f>
        <v>48300</v>
      </c>
    </row>
    <row r="31" spans="1:5" ht="33.75">
      <c r="A31" s="8" t="s">
        <v>26</v>
      </c>
      <c r="B31" s="9" t="s">
        <v>31</v>
      </c>
      <c r="C31" s="9" t="s">
        <v>78</v>
      </c>
      <c r="D31" s="9" t="s">
        <v>25</v>
      </c>
      <c r="E31" s="10">
        <v>48300</v>
      </c>
    </row>
    <row r="32" spans="1:5" ht="21">
      <c r="A32" s="5" t="s">
        <v>38</v>
      </c>
      <c r="B32" s="6" t="s">
        <v>37</v>
      </c>
      <c r="C32" s="6"/>
      <c r="D32" s="6"/>
      <c r="E32" s="7">
        <f>E33</f>
        <v>129300</v>
      </c>
    </row>
    <row r="33" spans="1:5" ht="31.5">
      <c r="A33" s="5" t="s">
        <v>39</v>
      </c>
      <c r="B33" s="6" t="s">
        <v>37</v>
      </c>
      <c r="C33" s="6" t="s">
        <v>82</v>
      </c>
      <c r="D33" s="6"/>
      <c r="E33" s="7">
        <f>E34+E35+E36+E37</f>
        <v>129300</v>
      </c>
    </row>
    <row r="34" spans="1:5" ht="22.5">
      <c r="A34" s="8" t="s">
        <v>17</v>
      </c>
      <c r="B34" s="9" t="s">
        <v>37</v>
      </c>
      <c r="C34" s="9" t="s">
        <v>82</v>
      </c>
      <c r="D34" s="9" t="s">
        <v>16</v>
      </c>
      <c r="E34" s="10">
        <v>95742</v>
      </c>
    </row>
    <row r="35" spans="1:5" ht="45">
      <c r="A35" s="8" t="s">
        <v>19</v>
      </c>
      <c r="B35" s="9" t="s">
        <v>37</v>
      </c>
      <c r="C35" s="9" t="s">
        <v>82</v>
      </c>
      <c r="D35" s="9" t="s">
        <v>18</v>
      </c>
      <c r="E35" s="10">
        <v>24958</v>
      </c>
    </row>
    <row r="36" spans="1:5" ht="22.5">
      <c r="A36" s="8" t="s">
        <v>24</v>
      </c>
      <c r="B36" s="9" t="s">
        <v>37</v>
      </c>
      <c r="C36" s="9" t="s">
        <v>82</v>
      </c>
      <c r="D36" s="9" t="s">
        <v>23</v>
      </c>
      <c r="E36" s="10">
        <v>2100</v>
      </c>
    </row>
    <row r="37" spans="1:5" ht="33.75">
      <c r="A37" s="8" t="s">
        <v>26</v>
      </c>
      <c r="B37" s="9" t="s">
        <v>37</v>
      </c>
      <c r="C37" s="9" t="s">
        <v>82</v>
      </c>
      <c r="D37" s="9" t="s">
        <v>25</v>
      </c>
      <c r="E37" s="10">
        <v>6500</v>
      </c>
    </row>
    <row r="38" spans="1:5">
      <c r="A38" s="5" t="s">
        <v>41</v>
      </c>
      <c r="B38" s="6" t="s">
        <v>40</v>
      </c>
      <c r="C38" s="6"/>
      <c r="D38" s="6"/>
      <c r="E38" s="7">
        <f>E39+E41</f>
        <v>1374999.49</v>
      </c>
    </row>
    <row r="39" spans="1:5" ht="31.5">
      <c r="A39" s="5" t="s">
        <v>42</v>
      </c>
      <c r="B39" s="6" t="s">
        <v>40</v>
      </c>
      <c r="C39" s="6" t="s">
        <v>83</v>
      </c>
      <c r="D39" s="6"/>
      <c r="E39" s="7">
        <f>E40</f>
        <v>792759.49</v>
      </c>
    </row>
    <row r="40" spans="1:5" ht="33.75">
      <c r="A40" s="8" t="s">
        <v>26</v>
      </c>
      <c r="B40" s="9" t="s">
        <v>40</v>
      </c>
      <c r="C40" s="9" t="s">
        <v>83</v>
      </c>
      <c r="D40" s="9" t="s">
        <v>25</v>
      </c>
      <c r="E40" s="10">
        <v>792759.49</v>
      </c>
    </row>
    <row r="41" spans="1:5">
      <c r="A41" s="21"/>
      <c r="B41" s="22" t="s">
        <v>40</v>
      </c>
      <c r="C41" s="22" t="s">
        <v>84</v>
      </c>
      <c r="D41" s="22"/>
      <c r="E41" s="23">
        <f>E42</f>
        <v>582240</v>
      </c>
    </row>
    <row r="42" spans="1:5">
      <c r="A42" s="18"/>
      <c r="B42" s="19" t="s">
        <v>40</v>
      </c>
      <c r="C42" s="19" t="s">
        <v>84</v>
      </c>
      <c r="D42" s="19" t="s">
        <v>25</v>
      </c>
      <c r="E42" s="20">
        <v>582240</v>
      </c>
    </row>
    <row r="43" spans="1:5">
      <c r="A43" s="5" t="s">
        <v>44</v>
      </c>
      <c r="B43" s="6" t="s">
        <v>43</v>
      </c>
      <c r="C43" s="6"/>
      <c r="D43" s="6"/>
      <c r="E43" s="7">
        <f>E44</f>
        <v>239672</v>
      </c>
    </row>
    <row r="44" spans="1:5" ht="63">
      <c r="A44" s="5" t="s">
        <v>45</v>
      </c>
      <c r="B44" s="6" t="s">
        <v>43</v>
      </c>
      <c r="C44" s="6" t="s">
        <v>85</v>
      </c>
      <c r="D44" s="6"/>
      <c r="E44" s="7">
        <f>E45</f>
        <v>239672</v>
      </c>
    </row>
    <row r="45" spans="1:5" ht="33.75">
      <c r="A45" s="8" t="s">
        <v>26</v>
      </c>
      <c r="B45" s="9" t="s">
        <v>43</v>
      </c>
      <c r="C45" s="9" t="s">
        <v>85</v>
      </c>
      <c r="D45" s="9" t="s">
        <v>25</v>
      </c>
      <c r="E45" s="10">
        <v>239672</v>
      </c>
    </row>
    <row r="46" spans="1:5">
      <c r="A46" s="5" t="s">
        <v>47</v>
      </c>
      <c r="B46" s="6" t="s">
        <v>46</v>
      </c>
      <c r="C46" s="6"/>
      <c r="D46" s="6"/>
      <c r="E46" s="7">
        <f>E47+E49</f>
        <v>402589.44</v>
      </c>
    </row>
    <row r="47" spans="1:5" ht="73.5">
      <c r="A47" s="11" t="s">
        <v>48</v>
      </c>
      <c r="B47" s="6" t="s">
        <v>46</v>
      </c>
      <c r="C47" s="6" t="s">
        <v>86</v>
      </c>
      <c r="D47" s="6"/>
      <c r="E47" s="7">
        <f>E48</f>
        <v>402589.44</v>
      </c>
    </row>
    <row r="48" spans="1:5" ht="33.75">
      <c r="A48" s="8" t="s">
        <v>26</v>
      </c>
      <c r="B48" s="9" t="s">
        <v>46</v>
      </c>
      <c r="C48" s="9" t="s">
        <v>86</v>
      </c>
      <c r="D48" s="9" t="s">
        <v>25</v>
      </c>
      <c r="E48" s="10">
        <v>402589.44</v>
      </c>
    </row>
    <row r="49" spans="1:5" ht="52.5">
      <c r="A49" s="5" t="s">
        <v>50</v>
      </c>
      <c r="B49" s="6" t="s">
        <v>46</v>
      </c>
      <c r="C49" s="6" t="s">
        <v>49</v>
      </c>
      <c r="D49" s="6"/>
      <c r="E49" s="7">
        <f>E50</f>
        <v>0</v>
      </c>
    </row>
    <row r="50" spans="1:5" ht="33.75">
      <c r="A50" s="8" t="s">
        <v>26</v>
      </c>
      <c r="B50" s="9" t="s">
        <v>46</v>
      </c>
      <c r="C50" s="9" t="s">
        <v>49</v>
      </c>
      <c r="D50" s="9" t="s">
        <v>25</v>
      </c>
      <c r="E50" s="10">
        <v>0</v>
      </c>
    </row>
    <row r="51" spans="1:5">
      <c r="A51" s="5" t="s">
        <v>52</v>
      </c>
      <c r="B51" s="6" t="s">
        <v>51</v>
      </c>
      <c r="C51" s="6"/>
      <c r="D51" s="6"/>
      <c r="E51" s="7">
        <f>E52+E54+E56+E58+E60</f>
        <v>506647</v>
      </c>
    </row>
    <row r="52" spans="1:5" ht="31.5">
      <c r="A52" s="5" t="s">
        <v>54</v>
      </c>
      <c r="B52" s="6" t="s">
        <v>51</v>
      </c>
      <c r="C52" s="6" t="s">
        <v>53</v>
      </c>
      <c r="D52" s="6"/>
      <c r="E52" s="7">
        <f>E53</f>
        <v>0</v>
      </c>
    </row>
    <row r="53" spans="1:5" ht="33.75">
      <c r="A53" s="8" t="s">
        <v>56</v>
      </c>
      <c r="B53" s="9" t="s">
        <v>51</v>
      </c>
      <c r="C53" s="9" t="s">
        <v>53</v>
      </c>
      <c r="D53" s="9" t="s">
        <v>55</v>
      </c>
      <c r="E53" s="10">
        <v>0</v>
      </c>
    </row>
    <row r="54" spans="1:5" ht="31.5">
      <c r="A54" s="5" t="s">
        <v>57</v>
      </c>
      <c r="B54" s="6" t="s">
        <v>51</v>
      </c>
      <c r="C54" s="6" t="s">
        <v>87</v>
      </c>
      <c r="D54" s="6"/>
      <c r="E54" s="7">
        <f>E55</f>
        <v>84194</v>
      </c>
    </row>
    <row r="55" spans="1:5" ht="33.75">
      <c r="A55" s="8" t="s">
        <v>26</v>
      </c>
      <c r="B55" s="9" t="s">
        <v>51</v>
      </c>
      <c r="C55" s="9" t="s">
        <v>87</v>
      </c>
      <c r="D55" s="9" t="s">
        <v>25</v>
      </c>
      <c r="E55" s="10">
        <v>84194</v>
      </c>
    </row>
    <row r="56" spans="1:5" ht="42">
      <c r="A56" s="5" t="s">
        <v>58</v>
      </c>
      <c r="B56" s="6" t="s">
        <v>51</v>
      </c>
      <c r="C56" s="6" t="s">
        <v>88</v>
      </c>
      <c r="D56" s="6"/>
      <c r="E56" s="7">
        <f>E57</f>
        <v>43613</v>
      </c>
    </row>
    <row r="57" spans="1:5" ht="33.75">
      <c r="A57" s="8" t="s">
        <v>26</v>
      </c>
      <c r="B57" s="9" t="s">
        <v>51</v>
      </c>
      <c r="C57" s="9" t="s">
        <v>88</v>
      </c>
      <c r="D57" s="9" t="s">
        <v>25</v>
      </c>
      <c r="E57" s="10">
        <v>43613</v>
      </c>
    </row>
    <row r="58" spans="1:5">
      <c r="A58" s="5" t="s">
        <v>59</v>
      </c>
      <c r="B58" s="6" t="s">
        <v>51</v>
      </c>
      <c r="C58" s="6" t="s">
        <v>89</v>
      </c>
      <c r="D58" s="6"/>
      <c r="E58" s="7">
        <f>E59</f>
        <v>328840</v>
      </c>
    </row>
    <row r="59" spans="1:5" ht="33.75">
      <c r="A59" s="8" t="s">
        <v>26</v>
      </c>
      <c r="B59" s="9" t="s">
        <v>51</v>
      </c>
      <c r="C59" s="9" t="s">
        <v>89</v>
      </c>
      <c r="D59" s="9" t="s">
        <v>25</v>
      </c>
      <c r="E59" s="10">
        <v>328840</v>
      </c>
    </row>
    <row r="60" spans="1:5" ht="21">
      <c r="A60" s="5" t="s">
        <v>61</v>
      </c>
      <c r="B60" s="6" t="s">
        <v>51</v>
      </c>
      <c r="C60" s="6" t="s">
        <v>90</v>
      </c>
      <c r="D60" s="6"/>
      <c r="E60" s="7">
        <f>E61</f>
        <v>50000</v>
      </c>
    </row>
    <row r="61" spans="1:5" ht="33.75">
      <c r="A61" s="8" t="s">
        <v>26</v>
      </c>
      <c r="B61" s="9" t="s">
        <v>51</v>
      </c>
      <c r="C61" s="9" t="s">
        <v>90</v>
      </c>
      <c r="D61" s="9" t="s">
        <v>25</v>
      </c>
      <c r="E61" s="10">
        <v>50000</v>
      </c>
    </row>
    <row r="62" spans="1:5" ht="31.5">
      <c r="A62" s="5" t="s">
        <v>63</v>
      </c>
      <c r="B62" s="6" t="s">
        <v>51</v>
      </c>
      <c r="C62" s="6" t="s">
        <v>62</v>
      </c>
      <c r="D62" s="6"/>
      <c r="E62" s="7">
        <f>E63</f>
        <v>0</v>
      </c>
    </row>
    <row r="63" spans="1:5" ht="33.75">
      <c r="A63" s="8" t="s">
        <v>56</v>
      </c>
      <c r="B63" s="9" t="s">
        <v>51</v>
      </c>
      <c r="C63" s="9" t="s">
        <v>62</v>
      </c>
      <c r="D63" s="9" t="s">
        <v>55</v>
      </c>
      <c r="E63" s="10">
        <v>0</v>
      </c>
    </row>
    <row r="64" spans="1:5" ht="22.5" customHeight="1">
      <c r="A64" s="24" t="s">
        <v>94</v>
      </c>
      <c r="B64" s="25" t="s">
        <v>92</v>
      </c>
      <c r="C64" s="25" t="s">
        <v>93</v>
      </c>
      <c r="D64" s="25"/>
      <c r="E64" s="26">
        <f>E65</f>
        <v>96811.72</v>
      </c>
    </row>
    <row r="65" spans="1:5" ht="27" customHeight="1">
      <c r="A65" s="18" t="s">
        <v>95</v>
      </c>
      <c r="B65" s="19" t="s">
        <v>92</v>
      </c>
      <c r="C65" s="19" t="s">
        <v>93</v>
      </c>
      <c r="D65" s="19" t="s">
        <v>25</v>
      </c>
      <c r="E65" s="20">
        <v>96811.72</v>
      </c>
    </row>
    <row r="66" spans="1:5">
      <c r="A66" s="5" t="s">
        <v>65</v>
      </c>
      <c r="B66" s="6" t="s">
        <v>64</v>
      </c>
      <c r="C66" s="6"/>
      <c r="D66" s="6"/>
      <c r="E66" s="7">
        <f>E67</f>
        <v>198052.56</v>
      </c>
    </row>
    <row r="67" spans="1:5" ht="73.5">
      <c r="A67" s="5" t="s">
        <v>66</v>
      </c>
      <c r="B67" s="6" t="s">
        <v>64</v>
      </c>
      <c r="C67" s="6" t="s">
        <v>91</v>
      </c>
      <c r="D67" s="6"/>
      <c r="E67" s="7">
        <f>E68</f>
        <v>198052.56</v>
      </c>
    </row>
    <row r="68" spans="1:5" ht="33.75">
      <c r="A68" s="8" t="s">
        <v>68</v>
      </c>
      <c r="B68" s="9" t="s">
        <v>64</v>
      </c>
      <c r="C68" s="9" t="s">
        <v>91</v>
      </c>
      <c r="D68" s="9" t="s">
        <v>67</v>
      </c>
      <c r="E68" s="10">
        <v>198052.56</v>
      </c>
    </row>
    <row r="69" spans="1:5">
      <c r="A69" s="12" t="s">
        <v>69</v>
      </c>
      <c r="B69" s="13" t="s">
        <v>70</v>
      </c>
      <c r="C69" s="13"/>
      <c r="D69" s="13"/>
      <c r="E69" s="14">
        <f>E9+E13+E23+E25+E32+E38+E43+E46+E51+E66+E64</f>
        <v>5601044.6499999994</v>
      </c>
    </row>
  </sheetData>
  <mergeCells count="6">
    <mergeCell ref="B1:E1"/>
    <mergeCell ref="A3:E3"/>
    <mergeCell ref="A5:B5"/>
    <mergeCell ref="A6:A7"/>
    <mergeCell ref="B6:D6"/>
    <mergeCell ref="E6:E7"/>
  </mergeCells>
  <pageMargins left="0.98425196850393704" right="0.39370078740157483" top="0.39370078740157483" bottom="0.39370078740157483" header="0.19685039370078741" footer="0.19685039370078741"/>
  <pageSetup paperSize="9" scale="9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tabSelected="1" workbookViewId="0">
      <selection activeCell="I1" sqref="I1"/>
    </sheetView>
  </sheetViews>
  <sheetFormatPr defaultRowHeight="12.75" customHeight="1"/>
  <cols>
    <col min="1" max="1" width="40.7109375" customWidth="1"/>
    <col min="2" max="2" width="5" customWidth="1"/>
    <col min="3" max="3" width="10.5703125" customWidth="1"/>
    <col min="4" max="4" width="17.140625" customWidth="1"/>
    <col min="5" max="5" width="6.85546875" customWidth="1"/>
    <col min="6" max="6" width="15.7109375" customWidth="1"/>
  </cols>
  <sheetData>
    <row r="1" spans="1:6" ht="81.75" customHeight="1">
      <c r="A1" s="16"/>
      <c r="B1" s="16"/>
      <c r="C1" s="27" t="s">
        <v>100</v>
      </c>
      <c r="D1" s="27"/>
      <c r="E1" s="27"/>
      <c r="F1" s="27"/>
    </row>
    <row r="3" spans="1:6" ht="54.75" customHeight="1">
      <c r="A3" s="28" t="s">
        <v>73</v>
      </c>
      <c r="B3" s="28"/>
      <c r="C3" s="28"/>
      <c r="D3" s="28"/>
      <c r="E3" s="28"/>
      <c r="F3" s="28"/>
    </row>
    <row r="4" spans="1:6" ht="15.75">
      <c r="C4" s="1"/>
      <c r="D4" s="1"/>
      <c r="E4" s="1"/>
      <c r="F4" s="1"/>
    </row>
    <row r="5" spans="1:6" ht="13.5" customHeight="1">
      <c r="A5" s="29" t="s">
        <v>0</v>
      </c>
      <c r="B5" s="29"/>
      <c r="C5" s="29"/>
      <c r="F5" s="15" t="s">
        <v>1</v>
      </c>
    </row>
    <row r="6" spans="1:6">
      <c r="A6" s="30" t="s">
        <v>3</v>
      </c>
      <c r="B6" s="34" t="s">
        <v>5</v>
      </c>
      <c r="C6" s="35"/>
      <c r="D6" s="35"/>
      <c r="E6" s="36"/>
      <c r="F6" s="30" t="s">
        <v>12</v>
      </c>
    </row>
    <row r="7" spans="1:6" ht="22.5">
      <c r="A7" s="31"/>
      <c r="B7" s="4" t="s">
        <v>72</v>
      </c>
      <c r="C7" s="4" t="s">
        <v>6</v>
      </c>
      <c r="D7" s="4" t="s">
        <v>8</v>
      </c>
      <c r="E7" s="4" t="s">
        <v>10</v>
      </c>
      <c r="F7" s="31"/>
    </row>
    <row r="8" spans="1:6">
      <c r="A8" s="3" t="s">
        <v>4</v>
      </c>
      <c r="B8" s="3" t="s">
        <v>7</v>
      </c>
      <c r="C8" s="3" t="s">
        <v>9</v>
      </c>
      <c r="D8" s="3" t="s">
        <v>11</v>
      </c>
      <c r="E8" s="3" t="s">
        <v>2</v>
      </c>
      <c r="F8" s="3" t="s">
        <v>74</v>
      </c>
    </row>
    <row r="9" spans="1:6" ht="31.5">
      <c r="A9" s="5" t="s">
        <v>14</v>
      </c>
      <c r="B9" s="6" t="s">
        <v>71</v>
      </c>
      <c r="C9" s="6" t="s">
        <v>13</v>
      </c>
      <c r="D9" s="6"/>
      <c r="E9" s="6"/>
      <c r="F9" s="7">
        <f>F10</f>
        <v>449298</v>
      </c>
    </row>
    <row r="10" spans="1:6">
      <c r="A10" s="5" t="s">
        <v>15</v>
      </c>
      <c r="B10" s="6" t="s">
        <v>71</v>
      </c>
      <c r="C10" s="6" t="s">
        <v>13</v>
      </c>
      <c r="D10" s="6" t="s">
        <v>80</v>
      </c>
      <c r="E10" s="6"/>
      <c r="F10" s="7">
        <f>F11+F12</f>
        <v>449298</v>
      </c>
    </row>
    <row r="11" spans="1:6" ht="22.5">
      <c r="A11" s="8" t="s">
        <v>17</v>
      </c>
      <c r="B11" s="6" t="s">
        <v>71</v>
      </c>
      <c r="C11" s="9" t="s">
        <v>13</v>
      </c>
      <c r="D11" s="9" t="s">
        <v>80</v>
      </c>
      <c r="E11" s="9" t="s">
        <v>16</v>
      </c>
      <c r="F11" s="10">
        <v>345083</v>
      </c>
    </row>
    <row r="12" spans="1:6" ht="45">
      <c r="A12" s="8" t="s">
        <v>19</v>
      </c>
      <c r="B12" s="6" t="s">
        <v>71</v>
      </c>
      <c r="C12" s="9" t="s">
        <v>13</v>
      </c>
      <c r="D12" s="9" t="s">
        <v>80</v>
      </c>
      <c r="E12" s="9" t="s">
        <v>18</v>
      </c>
      <c r="F12" s="10">
        <v>104215</v>
      </c>
    </row>
    <row r="13" spans="1:6" ht="52.5">
      <c r="A13" s="5" t="s">
        <v>21</v>
      </c>
      <c r="B13" s="6" t="s">
        <v>71</v>
      </c>
      <c r="C13" s="6" t="s">
        <v>20</v>
      </c>
      <c r="D13" s="6"/>
      <c r="E13" s="6"/>
      <c r="F13" s="7">
        <f>F14+F19</f>
        <v>2152369.44</v>
      </c>
    </row>
    <row r="14" spans="1:6" ht="21">
      <c r="A14" s="5" t="s">
        <v>22</v>
      </c>
      <c r="B14" s="6" t="s">
        <v>71</v>
      </c>
      <c r="C14" s="6" t="s">
        <v>20</v>
      </c>
      <c r="D14" s="6" t="s">
        <v>78</v>
      </c>
      <c r="E14" s="6"/>
      <c r="F14" s="7">
        <f>F15+F16+F17+F18</f>
        <v>2149799.89</v>
      </c>
    </row>
    <row r="15" spans="1:6" ht="22.5">
      <c r="A15" s="8" t="s">
        <v>17</v>
      </c>
      <c r="B15" s="6" t="s">
        <v>71</v>
      </c>
      <c r="C15" s="9" t="s">
        <v>20</v>
      </c>
      <c r="D15" s="9" t="s">
        <v>78</v>
      </c>
      <c r="E15" s="9" t="s">
        <v>16</v>
      </c>
      <c r="F15" s="10">
        <v>1110822</v>
      </c>
    </row>
    <row r="16" spans="1:6" ht="45">
      <c r="A16" s="8" t="s">
        <v>19</v>
      </c>
      <c r="B16" s="6" t="s">
        <v>71</v>
      </c>
      <c r="C16" s="9" t="s">
        <v>20</v>
      </c>
      <c r="D16" s="9" t="s">
        <v>78</v>
      </c>
      <c r="E16" s="9" t="s">
        <v>18</v>
      </c>
      <c r="F16" s="10">
        <v>335468</v>
      </c>
    </row>
    <row r="17" spans="1:6" ht="22.5">
      <c r="A17" s="8" t="s">
        <v>24</v>
      </c>
      <c r="B17" s="6" t="s">
        <v>71</v>
      </c>
      <c r="C17" s="9" t="s">
        <v>20</v>
      </c>
      <c r="D17" s="9" t="s">
        <v>78</v>
      </c>
      <c r="E17" s="9" t="s">
        <v>23</v>
      </c>
      <c r="F17" s="10">
        <v>199220.69</v>
      </c>
    </row>
    <row r="18" spans="1:6" ht="33.75">
      <c r="A18" s="8" t="s">
        <v>26</v>
      </c>
      <c r="B18" s="6" t="s">
        <v>71</v>
      </c>
      <c r="C18" s="9" t="s">
        <v>20</v>
      </c>
      <c r="D18" s="9" t="s">
        <v>78</v>
      </c>
      <c r="E18" s="9" t="s">
        <v>25</v>
      </c>
      <c r="F18" s="10">
        <v>504289.2</v>
      </c>
    </row>
    <row r="19" spans="1:6" ht="21">
      <c r="A19" s="5" t="s">
        <v>22</v>
      </c>
      <c r="B19" s="6" t="s">
        <v>71</v>
      </c>
      <c r="C19" s="6" t="s">
        <v>20</v>
      </c>
      <c r="D19" s="6" t="s">
        <v>78</v>
      </c>
      <c r="E19" s="6"/>
      <c r="F19" s="7">
        <f>F20+F21+F22</f>
        <v>2569.5500000000002</v>
      </c>
    </row>
    <row r="20" spans="1:6" ht="22.5">
      <c r="A20" s="8" t="s">
        <v>28</v>
      </c>
      <c r="B20" s="6" t="s">
        <v>71</v>
      </c>
      <c r="C20" s="9" t="s">
        <v>20</v>
      </c>
      <c r="D20" s="9" t="s">
        <v>78</v>
      </c>
      <c r="E20" s="9" t="s">
        <v>27</v>
      </c>
      <c r="F20" s="10">
        <v>0</v>
      </c>
    </row>
    <row r="21" spans="1:6">
      <c r="A21" s="8" t="s">
        <v>30</v>
      </c>
      <c r="B21" s="6" t="s">
        <v>71</v>
      </c>
      <c r="C21" s="9" t="s">
        <v>20</v>
      </c>
      <c r="D21" s="9" t="s">
        <v>78</v>
      </c>
      <c r="E21" s="9" t="s">
        <v>29</v>
      </c>
      <c r="F21" s="10">
        <v>1075</v>
      </c>
    </row>
    <row r="22" spans="1:6">
      <c r="A22" s="18" t="s">
        <v>97</v>
      </c>
      <c r="B22" s="6" t="s">
        <v>71</v>
      </c>
      <c r="C22" s="19" t="s">
        <v>20</v>
      </c>
      <c r="D22" s="19" t="s">
        <v>78</v>
      </c>
      <c r="E22" s="19" t="s">
        <v>96</v>
      </c>
      <c r="F22" s="20">
        <v>1494.55</v>
      </c>
    </row>
    <row r="23" spans="1:6">
      <c r="A23" s="21"/>
      <c r="B23" s="6" t="s">
        <v>71</v>
      </c>
      <c r="C23" s="22" t="s">
        <v>75</v>
      </c>
      <c r="D23" s="22" t="s">
        <v>76</v>
      </c>
      <c r="E23" s="22"/>
      <c r="F23" s="23">
        <f>F24</f>
        <v>0</v>
      </c>
    </row>
    <row r="24" spans="1:6">
      <c r="A24" s="18"/>
      <c r="B24" s="6" t="s">
        <v>71</v>
      </c>
      <c r="C24" s="19" t="s">
        <v>75</v>
      </c>
      <c r="D24" s="19" t="s">
        <v>76</v>
      </c>
      <c r="E24" s="19" t="s">
        <v>77</v>
      </c>
      <c r="F24" s="20">
        <v>0</v>
      </c>
    </row>
    <row r="25" spans="1:6">
      <c r="A25" s="5" t="s">
        <v>32</v>
      </c>
      <c r="B25" s="6" t="s">
        <v>71</v>
      </c>
      <c r="C25" s="6" t="s">
        <v>31</v>
      </c>
      <c r="D25" s="6"/>
      <c r="E25" s="6"/>
      <c r="F25" s="7">
        <f>F26+F28+F30</f>
        <v>51305</v>
      </c>
    </row>
    <row r="26" spans="1:6" ht="52.5">
      <c r="A26" s="5" t="s">
        <v>33</v>
      </c>
      <c r="B26" s="6" t="s">
        <v>71</v>
      </c>
      <c r="C26" s="6" t="s">
        <v>31</v>
      </c>
      <c r="D26" s="6" t="s">
        <v>79</v>
      </c>
      <c r="E26" s="6"/>
      <c r="F26" s="7">
        <f>F27</f>
        <v>1700</v>
      </c>
    </row>
    <row r="27" spans="1:6">
      <c r="A27" s="8" t="s">
        <v>35</v>
      </c>
      <c r="B27" s="6" t="s">
        <v>71</v>
      </c>
      <c r="C27" s="9" t="s">
        <v>31</v>
      </c>
      <c r="D27" s="9" t="s">
        <v>79</v>
      </c>
      <c r="E27" s="9" t="s">
        <v>34</v>
      </c>
      <c r="F27" s="10">
        <v>1700</v>
      </c>
    </row>
    <row r="28" spans="1:6" ht="42">
      <c r="A28" s="5" t="s">
        <v>36</v>
      </c>
      <c r="B28" s="6" t="s">
        <v>71</v>
      </c>
      <c r="C28" s="6" t="s">
        <v>31</v>
      </c>
      <c r="D28" s="6" t="s">
        <v>81</v>
      </c>
      <c r="E28" s="6"/>
      <c r="F28" s="7">
        <f>F29</f>
        <v>1305</v>
      </c>
    </row>
    <row r="29" spans="1:6" ht="33.75">
      <c r="A29" s="8" t="s">
        <v>26</v>
      </c>
      <c r="B29" s="6" t="s">
        <v>71</v>
      </c>
      <c r="C29" s="9" t="s">
        <v>31</v>
      </c>
      <c r="D29" s="9" t="s">
        <v>81</v>
      </c>
      <c r="E29" s="9" t="s">
        <v>25</v>
      </c>
      <c r="F29" s="10">
        <v>1305</v>
      </c>
    </row>
    <row r="30" spans="1:6" ht="21">
      <c r="A30" s="5" t="s">
        <v>22</v>
      </c>
      <c r="B30" s="6" t="s">
        <v>71</v>
      </c>
      <c r="C30" s="6" t="s">
        <v>31</v>
      </c>
      <c r="D30" s="6" t="s">
        <v>78</v>
      </c>
      <c r="E30" s="6"/>
      <c r="F30" s="7">
        <f>F31</f>
        <v>48300</v>
      </c>
    </row>
    <row r="31" spans="1:6" ht="33.75">
      <c r="A31" s="8" t="s">
        <v>26</v>
      </c>
      <c r="B31" s="6" t="s">
        <v>71</v>
      </c>
      <c r="C31" s="9" t="s">
        <v>31</v>
      </c>
      <c r="D31" s="9" t="s">
        <v>78</v>
      </c>
      <c r="E31" s="9" t="s">
        <v>25</v>
      </c>
      <c r="F31" s="10">
        <v>48300</v>
      </c>
    </row>
    <row r="32" spans="1:6" ht="21">
      <c r="A32" s="5" t="s">
        <v>38</v>
      </c>
      <c r="B32" s="6" t="s">
        <v>71</v>
      </c>
      <c r="C32" s="6" t="s">
        <v>37</v>
      </c>
      <c r="D32" s="6"/>
      <c r="E32" s="6"/>
      <c r="F32" s="7">
        <f>F33</f>
        <v>129300</v>
      </c>
    </row>
    <row r="33" spans="1:6" ht="31.5">
      <c r="A33" s="5" t="s">
        <v>39</v>
      </c>
      <c r="B33" s="6" t="s">
        <v>71</v>
      </c>
      <c r="C33" s="6" t="s">
        <v>37</v>
      </c>
      <c r="D33" s="6" t="s">
        <v>82</v>
      </c>
      <c r="E33" s="6"/>
      <c r="F33" s="7">
        <f>F34+F35+F36+F37</f>
        <v>129300</v>
      </c>
    </row>
    <row r="34" spans="1:6" ht="22.5">
      <c r="A34" s="8" t="s">
        <v>17</v>
      </c>
      <c r="B34" s="6" t="s">
        <v>71</v>
      </c>
      <c r="C34" s="9" t="s">
        <v>37</v>
      </c>
      <c r="D34" s="9" t="s">
        <v>82</v>
      </c>
      <c r="E34" s="9" t="s">
        <v>16</v>
      </c>
      <c r="F34" s="10">
        <v>95742</v>
      </c>
    </row>
    <row r="35" spans="1:6" ht="45">
      <c r="A35" s="8" t="s">
        <v>19</v>
      </c>
      <c r="B35" s="6" t="s">
        <v>71</v>
      </c>
      <c r="C35" s="9" t="s">
        <v>37</v>
      </c>
      <c r="D35" s="9" t="s">
        <v>82</v>
      </c>
      <c r="E35" s="9" t="s">
        <v>18</v>
      </c>
      <c r="F35" s="10">
        <v>24958</v>
      </c>
    </row>
    <row r="36" spans="1:6" ht="22.5">
      <c r="A36" s="8" t="s">
        <v>24</v>
      </c>
      <c r="B36" s="6" t="s">
        <v>71</v>
      </c>
      <c r="C36" s="9" t="s">
        <v>37</v>
      </c>
      <c r="D36" s="9" t="s">
        <v>82</v>
      </c>
      <c r="E36" s="9" t="s">
        <v>23</v>
      </c>
      <c r="F36" s="10">
        <v>2100</v>
      </c>
    </row>
    <row r="37" spans="1:6" ht="33.75">
      <c r="A37" s="8" t="s">
        <v>26</v>
      </c>
      <c r="B37" s="6" t="s">
        <v>71</v>
      </c>
      <c r="C37" s="9" t="s">
        <v>37</v>
      </c>
      <c r="D37" s="9" t="s">
        <v>82</v>
      </c>
      <c r="E37" s="9" t="s">
        <v>25</v>
      </c>
      <c r="F37" s="10">
        <v>6500</v>
      </c>
    </row>
    <row r="38" spans="1:6">
      <c r="A38" s="5" t="s">
        <v>41</v>
      </c>
      <c r="B38" s="6" t="s">
        <v>71</v>
      </c>
      <c r="C38" s="6" t="s">
        <v>40</v>
      </c>
      <c r="D38" s="6"/>
      <c r="E38" s="6"/>
      <c r="F38" s="7">
        <f>F39+F41</f>
        <v>1374999.49</v>
      </c>
    </row>
    <row r="39" spans="1:6" ht="31.5">
      <c r="A39" s="5" t="s">
        <v>42</v>
      </c>
      <c r="B39" s="6" t="s">
        <v>71</v>
      </c>
      <c r="C39" s="6" t="s">
        <v>40</v>
      </c>
      <c r="D39" s="6" t="s">
        <v>83</v>
      </c>
      <c r="E39" s="6"/>
      <c r="F39" s="7">
        <f>F40</f>
        <v>792759.49</v>
      </c>
    </row>
    <row r="40" spans="1:6" ht="33.75">
      <c r="A40" s="8" t="s">
        <v>26</v>
      </c>
      <c r="B40" s="6" t="s">
        <v>71</v>
      </c>
      <c r="C40" s="9" t="s">
        <v>40</v>
      </c>
      <c r="D40" s="9" t="s">
        <v>83</v>
      </c>
      <c r="E40" s="9" t="s">
        <v>25</v>
      </c>
      <c r="F40" s="10">
        <v>792759.49</v>
      </c>
    </row>
    <row r="41" spans="1:6" ht="36" customHeight="1">
      <c r="A41" s="21" t="s">
        <v>42</v>
      </c>
      <c r="B41" s="6" t="s">
        <v>71</v>
      </c>
      <c r="C41" s="22" t="s">
        <v>40</v>
      </c>
      <c r="D41" s="22" t="s">
        <v>84</v>
      </c>
      <c r="E41" s="22"/>
      <c r="F41" s="23">
        <f>F42</f>
        <v>582240</v>
      </c>
    </row>
    <row r="42" spans="1:6" ht="37.5" customHeight="1">
      <c r="A42" s="18" t="s">
        <v>26</v>
      </c>
      <c r="B42" s="6" t="s">
        <v>71</v>
      </c>
      <c r="C42" s="19" t="s">
        <v>40</v>
      </c>
      <c r="D42" s="19" t="s">
        <v>84</v>
      </c>
      <c r="E42" s="19" t="s">
        <v>25</v>
      </c>
      <c r="F42" s="20">
        <v>582240</v>
      </c>
    </row>
    <row r="43" spans="1:6">
      <c r="A43" s="5" t="s">
        <v>44</v>
      </c>
      <c r="B43" s="6" t="s">
        <v>71</v>
      </c>
      <c r="C43" s="6" t="s">
        <v>43</v>
      </c>
      <c r="D43" s="6"/>
      <c r="E43" s="6"/>
      <c r="F43" s="7">
        <f>F44</f>
        <v>239672</v>
      </c>
    </row>
    <row r="44" spans="1:6" ht="63">
      <c r="A44" s="5" t="s">
        <v>45</v>
      </c>
      <c r="B44" s="6" t="s">
        <v>71</v>
      </c>
      <c r="C44" s="6" t="s">
        <v>43</v>
      </c>
      <c r="D44" s="6" t="s">
        <v>85</v>
      </c>
      <c r="E44" s="6"/>
      <c r="F44" s="7">
        <f>F45</f>
        <v>239672</v>
      </c>
    </row>
    <row r="45" spans="1:6" ht="33.75">
      <c r="A45" s="8" t="s">
        <v>26</v>
      </c>
      <c r="B45" s="6" t="s">
        <v>71</v>
      </c>
      <c r="C45" s="9" t="s">
        <v>43</v>
      </c>
      <c r="D45" s="9" t="s">
        <v>85</v>
      </c>
      <c r="E45" s="9" t="s">
        <v>25</v>
      </c>
      <c r="F45" s="10">
        <v>239672</v>
      </c>
    </row>
    <row r="46" spans="1:6">
      <c r="A46" s="5" t="s">
        <v>47</v>
      </c>
      <c r="B46" s="6" t="s">
        <v>71</v>
      </c>
      <c r="C46" s="6" t="s">
        <v>46</v>
      </c>
      <c r="D46" s="6"/>
      <c r="E46" s="6"/>
      <c r="F46" s="7">
        <f>F47+F49</f>
        <v>402589.44</v>
      </c>
    </row>
    <row r="47" spans="1:6" ht="73.5">
      <c r="A47" s="11" t="s">
        <v>48</v>
      </c>
      <c r="B47" s="6" t="s">
        <v>71</v>
      </c>
      <c r="C47" s="6" t="s">
        <v>46</v>
      </c>
      <c r="D47" s="6" t="s">
        <v>86</v>
      </c>
      <c r="E47" s="6"/>
      <c r="F47" s="7">
        <f>F48</f>
        <v>402589.44</v>
      </c>
    </row>
    <row r="48" spans="1:6" ht="33.75">
      <c r="A48" s="8" t="s">
        <v>26</v>
      </c>
      <c r="B48" s="6" t="s">
        <v>71</v>
      </c>
      <c r="C48" s="9" t="s">
        <v>46</v>
      </c>
      <c r="D48" s="9" t="s">
        <v>86</v>
      </c>
      <c r="E48" s="9" t="s">
        <v>25</v>
      </c>
      <c r="F48" s="10">
        <v>402589.44</v>
      </c>
    </row>
    <row r="49" spans="1:6" ht="52.5">
      <c r="A49" s="5" t="s">
        <v>50</v>
      </c>
      <c r="B49" s="6" t="s">
        <v>71</v>
      </c>
      <c r="C49" s="6" t="s">
        <v>46</v>
      </c>
      <c r="D49" s="6" t="s">
        <v>49</v>
      </c>
      <c r="E49" s="6"/>
      <c r="F49" s="7">
        <f>F50</f>
        <v>0</v>
      </c>
    </row>
    <row r="50" spans="1:6" ht="33.75">
      <c r="A50" s="8" t="s">
        <v>26</v>
      </c>
      <c r="B50" s="6" t="s">
        <v>71</v>
      </c>
      <c r="C50" s="9" t="s">
        <v>46</v>
      </c>
      <c r="D50" s="9" t="s">
        <v>49</v>
      </c>
      <c r="E50" s="9" t="s">
        <v>25</v>
      </c>
      <c r="F50" s="10">
        <v>0</v>
      </c>
    </row>
    <row r="51" spans="1:6">
      <c r="A51" s="5" t="s">
        <v>52</v>
      </c>
      <c r="B51" s="6" t="s">
        <v>71</v>
      </c>
      <c r="C51" s="6" t="s">
        <v>51</v>
      </c>
      <c r="D51" s="6"/>
      <c r="E51" s="6"/>
      <c r="F51" s="7">
        <f>F52+F54+F56+F58+F60+F62</f>
        <v>506647</v>
      </c>
    </row>
    <row r="52" spans="1:6" ht="31.5">
      <c r="A52" s="5" t="s">
        <v>54</v>
      </c>
      <c r="B52" s="6" t="s">
        <v>71</v>
      </c>
      <c r="C52" s="6" t="s">
        <v>51</v>
      </c>
      <c r="D52" s="6" t="s">
        <v>53</v>
      </c>
      <c r="E52" s="6"/>
      <c r="F52" s="7">
        <f>F53</f>
        <v>0</v>
      </c>
    </row>
    <row r="53" spans="1:6" ht="33.75">
      <c r="A53" s="8" t="s">
        <v>56</v>
      </c>
      <c r="B53" s="6" t="s">
        <v>71</v>
      </c>
      <c r="C53" s="9" t="s">
        <v>51</v>
      </c>
      <c r="D53" s="9" t="s">
        <v>53</v>
      </c>
      <c r="E53" s="9" t="s">
        <v>55</v>
      </c>
      <c r="F53" s="10">
        <v>0</v>
      </c>
    </row>
    <row r="54" spans="1:6" ht="31.5">
      <c r="A54" s="5" t="s">
        <v>57</v>
      </c>
      <c r="B54" s="6" t="s">
        <v>71</v>
      </c>
      <c r="C54" s="6" t="s">
        <v>51</v>
      </c>
      <c r="D54" s="6" t="s">
        <v>87</v>
      </c>
      <c r="E54" s="6"/>
      <c r="F54" s="7">
        <f>F55</f>
        <v>84194</v>
      </c>
    </row>
    <row r="55" spans="1:6" ht="33.75">
      <c r="A55" s="8" t="s">
        <v>26</v>
      </c>
      <c r="B55" s="6" t="s">
        <v>71</v>
      </c>
      <c r="C55" s="9" t="s">
        <v>51</v>
      </c>
      <c r="D55" s="9" t="s">
        <v>87</v>
      </c>
      <c r="E55" s="9" t="s">
        <v>25</v>
      </c>
      <c r="F55" s="10">
        <v>84194</v>
      </c>
    </row>
    <row r="56" spans="1:6" ht="42">
      <c r="A56" s="5" t="s">
        <v>58</v>
      </c>
      <c r="B56" s="6" t="s">
        <v>71</v>
      </c>
      <c r="C56" s="6" t="s">
        <v>51</v>
      </c>
      <c r="D56" s="6" t="s">
        <v>88</v>
      </c>
      <c r="E56" s="6"/>
      <c r="F56" s="7">
        <f>F57</f>
        <v>43613</v>
      </c>
    </row>
    <row r="57" spans="1:6" ht="33.75">
      <c r="A57" s="8" t="s">
        <v>26</v>
      </c>
      <c r="B57" s="6" t="s">
        <v>71</v>
      </c>
      <c r="C57" s="9" t="s">
        <v>51</v>
      </c>
      <c r="D57" s="9" t="s">
        <v>88</v>
      </c>
      <c r="E57" s="9" t="s">
        <v>25</v>
      </c>
      <c r="F57" s="10">
        <v>43613</v>
      </c>
    </row>
    <row r="58" spans="1:6">
      <c r="A58" s="5" t="s">
        <v>59</v>
      </c>
      <c r="B58" s="6" t="s">
        <v>71</v>
      </c>
      <c r="C58" s="6" t="s">
        <v>51</v>
      </c>
      <c r="D58" s="6" t="s">
        <v>89</v>
      </c>
      <c r="E58" s="6"/>
      <c r="F58" s="7">
        <f>F59</f>
        <v>328840</v>
      </c>
    </row>
    <row r="59" spans="1:6" ht="33.75">
      <c r="A59" s="8" t="s">
        <v>26</v>
      </c>
      <c r="B59" s="6" t="s">
        <v>71</v>
      </c>
      <c r="C59" s="9" t="s">
        <v>51</v>
      </c>
      <c r="D59" s="9" t="s">
        <v>89</v>
      </c>
      <c r="E59" s="9" t="s">
        <v>25</v>
      </c>
      <c r="F59" s="10">
        <v>328840</v>
      </c>
    </row>
    <row r="60" spans="1:6" ht="21">
      <c r="A60" s="5" t="s">
        <v>61</v>
      </c>
      <c r="B60" s="6" t="s">
        <v>71</v>
      </c>
      <c r="C60" s="6" t="s">
        <v>51</v>
      </c>
      <c r="D60" s="6" t="s">
        <v>60</v>
      </c>
      <c r="E60" s="6"/>
      <c r="F60" s="7">
        <f>F61</f>
        <v>50000</v>
      </c>
    </row>
    <row r="61" spans="1:6" ht="33.75">
      <c r="A61" s="8" t="s">
        <v>26</v>
      </c>
      <c r="B61" s="6" t="s">
        <v>71</v>
      </c>
      <c r="C61" s="9" t="s">
        <v>51</v>
      </c>
      <c r="D61" s="9" t="s">
        <v>60</v>
      </c>
      <c r="E61" s="9" t="s">
        <v>25</v>
      </c>
      <c r="F61" s="10">
        <v>50000</v>
      </c>
    </row>
    <row r="62" spans="1:6" ht="31.5">
      <c r="A62" s="5" t="s">
        <v>63</v>
      </c>
      <c r="B62" s="6" t="s">
        <v>71</v>
      </c>
      <c r="C62" s="6" t="s">
        <v>51</v>
      </c>
      <c r="D62" s="6" t="s">
        <v>62</v>
      </c>
      <c r="E62" s="6"/>
      <c r="F62" s="7">
        <f>F63</f>
        <v>0</v>
      </c>
    </row>
    <row r="63" spans="1:6" ht="33.75">
      <c r="A63" s="8" t="s">
        <v>56</v>
      </c>
      <c r="B63" s="6" t="s">
        <v>71</v>
      </c>
      <c r="C63" s="9" t="s">
        <v>51</v>
      </c>
      <c r="D63" s="9" t="s">
        <v>62</v>
      </c>
      <c r="E63" s="9" t="s">
        <v>55</v>
      </c>
      <c r="F63" s="10">
        <v>0</v>
      </c>
    </row>
    <row r="64" spans="1:6" ht="26.25" customHeight="1">
      <c r="A64" s="24" t="s">
        <v>94</v>
      </c>
      <c r="B64" s="6" t="s">
        <v>71</v>
      </c>
      <c r="C64" s="25" t="s">
        <v>92</v>
      </c>
      <c r="D64" s="25" t="s">
        <v>93</v>
      </c>
      <c r="E64" s="25"/>
      <c r="F64" s="26">
        <f>F65</f>
        <v>96811.72</v>
      </c>
    </row>
    <row r="65" spans="1:6" ht="24.75" customHeight="1">
      <c r="A65" s="18" t="s">
        <v>95</v>
      </c>
      <c r="B65" s="6" t="s">
        <v>71</v>
      </c>
      <c r="C65" s="19" t="s">
        <v>92</v>
      </c>
      <c r="D65" s="19" t="s">
        <v>93</v>
      </c>
      <c r="E65" s="19" t="s">
        <v>25</v>
      </c>
      <c r="F65" s="20">
        <v>96811.72</v>
      </c>
    </row>
    <row r="66" spans="1:6">
      <c r="A66" s="5" t="s">
        <v>65</v>
      </c>
      <c r="B66" s="6" t="s">
        <v>71</v>
      </c>
      <c r="C66" s="6" t="s">
        <v>64</v>
      </c>
      <c r="D66" s="6"/>
      <c r="E66" s="6"/>
      <c r="F66" s="7">
        <f>F67</f>
        <v>198052.56</v>
      </c>
    </row>
    <row r="67" spans="1:6" ht="73.5">
      <c r="A67" s="5" t="s">
        <v>66</v>
      </c>
      <c r="B67" s="6" t="s">
        <v>71</v>
      </c>
      <c r="C67" s="6" t="s">
        <v>64</v>
      </c>
      <c r="D67" s="6" t="s">
        <v>91</v>
      </c>
      <c r="E67" s="6"/>
      <c r="F67" s="7">
        <f>F68</f>
        <v>198052.56</v>
      </c>
    </row>
    <row r="68" spans="1:6" ht="33.75">
      <c r="A68" s="8" t="s">
        <v>68</v>
      </c>
      <c r="B68" s="6" t="s">
        <v>71</v>
      </c>
      <c r="C68" s="9" t="s">
        <v>64</v>
      </c>
      <c r="D68" s="9" t="s">
        <v>91</v>
      </c>
      <c r="E68" s="9" t="s">
        <v>67</v>
      </c>
      <c r="F68" s="10">
        <v>198052.56</v>
      </c>
    </row>
    <row r="69" spans="1:6">
      <c r="A69" s="12" t="s">
        <v>69</v>
      </c>
      <c r="B69" s="12"/>
      <c r="C69" s="13" t="s">
        <v>70</v>
      </c>
      <c r="D69" s="13"/>
      <c r="E69" s="13"/>
      <c r="F69" s="14">
        <f>F9+F13+F25+F23+F32+F38+F43+F46+F51+F66+F64</f>
        <v>5601044.6499999994</v>
      </c>
    </row>
  </sheetData>
  <mergeCells count="6">
    <mergeCell ref="C1:F1"/>
    <mergeCell ref="A3:F3"/>
    <mergeCell ref="A5:C5"/>
    <mergeCell ref="A6:A7"/>
    <mergeCell ref="F6:F7"/>
    <mergeCell ref="B6:E6"/>
  </mergeCells>
  <pageMargins left="0.98425196850393704" right="0.39370078740157483" top="0.39370078740157483" bottom="0.39370078740157483" header="0.19685039370078741" footer="0.19685039370078741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rep:2.44.0.80</dc:description>
  <cp:lastModifiedBy>Замглавы</cp:lastModifiedBy>
  <cp:lastPrinted>2020-10-27T07:43:25Z</cp:lastPrinted>
  <dcterms:created xsi:type="dcterms:W3CDTF">2018-05-16T05:37:11Z</dcterms:created>
  <dcterms:modified xsi:type="dcterms:W3CDTF">2020-11-03T05:39:26Z</dcterms:modified>
</cp:coreProperties>
</file>